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90" activeTab="1"/>
  </bookViews>
  <sheets>
    <sheet name="List1" sheetId="1" r:id="rId1"/>
    <sheet name="List4" sheetId="2" r:id="rId2"/>
  </sheets>
  <definedNames/>
  <calcPr fullCalcOnLoad="1"/>
</workbook>
</file>

<file path=xl/sharedStrings.xml><?xml version="1.0" encoding="utf-8"?>
<sst xmlns="http://schemas.openxmlformats.org/spreadsheetml/2006/main" count="90" uniqueCount="65">
  <si>
    <t xml:space="preserve"> </t>
  </si>
  <si>
    <t>poštovné</t>
  </si>
  <si>
    <t>Výnosy:</t>
  </si>
  <si>
    <t>Celkem</t>
  </si>
  <si>
    <t>tržby za potraviny</t>
  </si>
  <si>
    <t>dotace na provoz</t>
  </si>
  <si>
    <t>dotace na mzdy</t>
  </si>
  <si>
    <t>Náklady:</t>
  </si>
  <si>
    <t>Opravy a údržba</t>
  </si>
  <si>
    <t>zákonné pojištění</t>
  </si>
  <si>
    <t>Mzdy</t>
  </si>
  <si>
    <t>Odvody</t>
  </si>
  <si>
    <t>Tvorba FKSP</t>
  </si>
  <si>
    <t>ONIV</t>
  </si>
  <si>
    <t>poplatek za MŠ</t>
  </si>
  <si>
    <t>ostatní tržby</t>
  </si>
  <si>
    <t>Spotřeba materiálu</t>
  </si>
  <si>
    <t>čistící potředky</t>
  </si>
  <si>
    <t>kancelářské potřeby</t>
  </si>
  <si>
    <t>prádlo</t>
  </si>
  <si>
    <t>náčiní</t>
  </si>
  <si>
    <t>publikace, předplatné</t>
  </si>
  <si>
    <t>učební pomůcky</t>
  </si>
  <si>
    <t>Spotřeba energie</t>
  </si>
  <si>
    <t>Spotřeba.tepla</t>
  </si>
  <si>
    <t>Spotřeba elektr.energie</t>
  </si>
  <si>
    <t>Spotřeba studené vody</t>
  </si>
  <si>
    <t>Cestovné</t>
  </si>
  <si>
    <t>Ostatní služby</t>
  </si>
  <si>
    <t>zpracování mezd</t>
  </si>
  <si>
    <t>úprava zahrady</t>
  </si>
  <si>
    <t>telefonní poplatky</t>
  </si>
  <si>
    <t>internet</t>
  </si>
  <si>
    <t>revize, servis</t>
  </si>
  <si>
    <t>bankovní poplatky</t>
  </si>
  <si>
    <t>odpady,kontejnery</t>
  </si>
  <si>
    <t>ostatní služby</t>
  </si>
  <si>
    <t>vedení účetnictví</t>
  </si>
  <si>
    <t>Zákonné pojištění</t>
  </si>
  <si>
    <t>pojištění budov</t>
  </si>
  <si>
    <t>spotřeba potravin</t>
  </si>
  <si>
    <t>kuchyňské vybavení</t>
  </si>
  <si>
    <t>reprez.náklady</t>
  </si>
  <si>
    <t>školení, semináře</t>
  </si>
  <si>
    <t>pracovní oděvy</t>
  </si>
  <si>
    <t>preventivní prohlídky</t>
  </si>
  <si>
    <t>příspěvek na stravování</t>
  </si>
  <si>
    <t>poradenství</t>
  </si>
  <si>
    <t>nákup DHM</t>
  </si>
  <si>
    <t>odměny při soutěžích</t>
  </si>
  <si>
    <t>ostatní materiál</t>
  </si>
  <si>
    <t>Zákon.soc.náklady</t>
  </si>
  <si>
    <t>šablony II</t>
  </si>
  <si>
    <t>Šablony II</t>
  </si>
  <si>
    <t>Bc. Romana Píchová v.r.</t>
  </si>
  <si>
    <t>Vyvěšeno: 02.12.2019</t>
  </si>
  <si>
    <t>1.překryv</t>
  </si>
  <si>
    <t>vráceno</t>
  </si>
  <si>
    <t>2.překryv</t>
  </si>
  <si>
    <t>na mzdy</t>
  </si>
  <si>
    <t>z toho:</t>
  </si>
  <si>
    <t>1. překryv</t>
  </si>
  <si>
    <t>2. překryv</t>
  </si>
  <si>
    <t>Návrh posledního rozpočtového opatření na r. 2019 - MŠ Blatské s. 570</t>
  </si>
  <si>
    <t>Celkem: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</si>
</sst>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5" sqref="E5"/>
    </sheetView>
  </sheetViews>
  <sheetFormatPr defaultColWidth="9.140625" defaultRowHeight="12.75"/>
  <sheetData>
    <row r="1" spans="1:4" ht="12.75">
      <c r="A1">
        <v>6787512</v>
      </c>
      <c r="D1">
        <v>6631845</v>
      </c>
    </row>
    <row r="2" spans="1:4" ht="12.75">
      <c r="A2">
        <v>-140127</v>
      </c>
      <c r="B2" t="s">
        <v>56</v>
      </c>
      <c r="D2">
        <v>140127</v>
      </c>
    </row>
    <row r="3" spans="1:4" ht="12.75">
      <c r="A3">
        <v>9156</v>
      </c>
      <c r="B3" t="s">
        <v>57</v>
      </c>
      <c r="D3">
        <v>-9156</v>
      </c>
    </row>
    <row r="4" spans="1:4" ht="12.75">
      <c r="A4">
        <v>-28296</v>
      </c>
      <c r="B4" t="s">
        <v>58</v>
      </c>
      <c r="D4">
        <v>28296</v>
      </c>
    </row>
    <row r="5" spans="1:4" ht="12.75">
      <c r="A5">
        <v>0</v>
      </c>
      <c r="D5">
        <v>0</v>
      </c>
    </row>
    <row r="6" spans="1:4" ht="12.75">
      <c r="A6">
        <f>SUM(A1:A5)</f>
        <v>6628245</v>
      </c>
      <c r="B6" t="s">
        <v>59</v>
      </c>
      <c r="D6">
        <f>SUM(D1:D5)</f>
        <v>6791112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55">
      <selection activeCell="F74" sqref="F74"/>
    </sheetView>
  </sheetViews>
  <sheetFormatPr defaultColWidth="9.140625" defaultRowHeight="12.75"/>
  <cols>
    <col min="3" max="3" width="15.8515625" style="0" bestFit="1" customWidth="1"/>
    <col min="4" max="4" width="14.57421875" style="0" bestFit="1" customWidth="1"/>
    <col min="6" max="6" width="10.57421875" style="0" bestFit="1" customWidth="1"/>
  </cols>
  <sheetData>
    <row r="1" ht="18">
      <c r="A1" s="14" t="s">
        <v>63</v>
      </c>
    </row>
    <row r="3" spans="1:6" ht="15">
      <c r="A3" s="2" t="s">
        <v>2</v>
      </c>
      <c r="B3" s="2"/>
      <c r="C3" s="2"/>
      <c r="D3" s="2" t="s">
        <v>3</v>
      </c>
      <c r="F3" t="s">
        <v>0</v>
      </c>
    </row>
    <row r="4" spans="1:4" ht="15">
      <c r="A4" s="2"/>
      <c r="B4" s="2"/>
      <c r="C4" s="2"/>
      <c r="D4" s="9"/>
    </row>
    <row r="5" spans="1:6" ht="15">
      <c r="A5" s="2" t="s">
        <v>4</v>
      </c>
      <c r="B5" s="2"/>
      <c r="C5" s="2"/>
      <c r="D5" s="9">
        <f>F5+H5</f>
        <v>540000</v>
      </c>
      <c r="F5" s="7">
        <v>540000</v>
      </c>
    </row>
    <row r="6" spans="1:6" ht="15">
      <c r="A6" s="2" t="s">
        <v>14</v>
      </c>
      <c r="B6" s="3"/>
      <c r="C6" s="3"/>
      <c r="D6" s="9">
        <f>F6</f>
        <v>210000</v>
      </c>
      <c r="F6" s="7">
        <v>210000</v>
      </c>
    </row>
    <row r="7" spans="1:6" ht="15">
      <c r="A7" s="2" t="s">
        <v>15</v>
      </c>
      <c r="B7" s="2"/>
      <c r="C7" s="2"/>
      <c r="D7" s="9">
        <f>F7</f>
        <v>20000</v>
      </c>
      <c r="F7" s="7">
        <v>20000</v>
      </c>
    </row>
    <row r="8" spans="1:6" ht="15">
      <c r="A8" s="2" t="s">
        <v>5</v>
      </c>
      <c r="B8" s="2"/>
      <c r="C8" s="2"/>
      <c r="D8" s="9">
        <f>F8+H8</f>
        <v>1240000</v>
      </c>
      <c r="F8" s="7">
        <v>1240000</v>
      </c>
    </row>
    <row r="9" spans="1:6" ht="15">
      <c r="A9" s="2" t="s">
        <v>6</v>
      </c>
      <c r="B9" s="2"/>
      <c r="C9" s="2"/>
      <c r="D9" s="9">
        <f>F9+H9</f>
        <v>6631845</v>
      </c>
      <c r="F9" s="7">
        <v>6631845</v>
      </c>
    </row>
    <row r="10" spans="1:7" ht="15">
      <c r="A10" s="2"/>
      <c r="B10" s="2" t="s">
        <v>60</v>
      </c>
      <c r="C10" s="2" t="s">
        <v>61</v>
      </c>
      <c r="D10" s="9"/>
      <c r="F10" s="7">
        <v>130971</v>
      </c>
      <c r="G10">
        <v>130971</v>
      </c>
    </row>
    <row r="11" spans="1:7" ht="15">
      <c r="A11" s="2"/>
      <c r="B11" s="2"/>
      <c r="C11" s="2" t="s">
        <v>62</v>
      </c>
      <c r="D11" s="9"/>
      <c r="F11" s="7">
        <v>28296</v>
      </c>
      <c r="G11">
        <v>28296</v>
      </c>
    </row>
    <row r="12" spans="1:6" ht="15">
      <c r="A12" s="2" t="s">
        <v>52</v>
      </c>
      <c r="B12" s="2"/>
      <c r="C12" s="2"/>
      <c r="D12" s="9">
        <f>F12</f>
        <v>570864</v>
      </c>
      <c r="F12" s="7">
        <v>570864</v>
      </c>
    </row>
    <row r="13" spans="1:6" ht="15.75">
      <c r="A13" s="2" t="s">
        <v>3</v>
      </c>
      <c r="B13" s="2"/>
      <c r="C13" s="2"/>
      <c r="D13" s="10">
        <f>F13+H13</f>
        <v>9371976</v>
      </c>
      <c r="E13" s="5"/>
      <c r="F13" s="11">
        <f>SUM(F5:F12)</f>
        <v>9371976</v>
      </c>
    </row>
    <row r="14" spans="1:6" ht="15.75">
      <c r="A14" s="2"/>
      <c r="B14" s="2"/>
      <c r="C14" s="4"/>
      <c r="D14" s="10"/>
      <c r="F14" s="7"/>
    </row>
    <row r="15" spans="1:6" ht="15">
      <c r="A15" s="2" t="s">
        <v>7</v>
      </c>
      <c r="B15" s="2"/>
      <c r="C15" s="2"/>
      <c r="D15" s="9"/>
      <c r="F15" s="7"/>
    </row>
    <row r="16" spans="1:6" ht="15">
      <c r="A16" s="2">
        <v>501</v>
      </c>
      <c r="B16" s="2" t="s">
        <v>16</v>
      </c>
      <c r="C16" s="2"/>
      <c r="D16" s="9">
        <f>F17+F18+F19+F20+F21+F23+F24+F22+F25+F26+F27</f>
        <v>310000</v>
      </c>
      <c r="F16" s="7">
        <v>0</v>
      </c>
    </row>
    <row r="17" spans="1:6" ht="15">
      <c r="A17" s="2"/>
      <c r="B17" s="12" t="s">
        <v>50</v>
      </c>
      <c r="C17" s="2"/>
      <c r="D17" s="9" t="s">
        <v>0</v>
      </c>
      <c r="F17" s="7">
        <v>50000</v>
      </c>
    </row>
    <row r="18" spans="1:6" ht="15.75">
      <c r="A18" s="2"/>
      <c r="B18" s="1" t="s">
        <v>17</v>
      </c>
      <c r="C18" s="4"/>
      <c r="D18" s="9" t="s">
        <v>0</v>
      </c>
      <c r="F18" s="7">
        <v>34000</v>
      </c>
    </row>
    <row r="19" spans="1:6" ht="15">
      <c r="A19" s="2"/>
      <c r="B19" s="1" t="s">
        <v>18</v>
      </c>
      <c r="C19" s="2"/>
      <c r="D19" s="9" t="s">
        <v>0</v>
      </c>
      <c r="F19" s="7">
        <v>15000</v>
      </c>
    </row>
    <row r="20" spans="1:6" ht="15">
      <c r="A20" s="2"/>
      <c r="B20" s="1" t="s">
        <v>19</v>
      </c>
      <c r="C20" s="2"/>
      <c r="D20" s="9"/>
      <c r="F20" s="7">
        <v>25000</v>
      </c>
    </row>
    <row r="21" spans="1:6" ht="15">
      <c r="A21" s="2"/>
      <c r="B21" s="1" t="s">
        <v>20</v>
      </c>
      <c r="C21" s="2"/>
      <c r="D21" s="9"/>
      <c r="F21" s="7">
        <v>10000</v>
      </c>
    </row>
    <row r="22" spans="1:6" ht="15">
      <c r="A22" s="2"/>
      <c r="B22" s="1" t="s">
        <v>41</v>
      </c>
      <c r="C22" s="2"/>
      <c r="D22" s="9"/>
      <c r="F22" s="7">
        <v>12000</v>
      </c>
    </row>
    <row r="23" spans="1:6" ht="15">
      <c r="A23" s="2"/>
      <c r="B23" s="1" t="s">
        <v>21</v>
      </c>
      <c r="C23" s="2"/>
      <c r="D23" s="9"/>
      <c r="F23" s="7">
        <v>11000</v>
      </c>
    </row>
    <row r="24" spans="1:6" ht="15">
      <c r="A24" s="2"/>
      <c r="B24" s="1" t="s">
        <v>22</v>
      </c>
      <c r="C24" s="2"/>
      <c r="D24" s="9"/>
      <c r="F24" s="7">
        <v>70000</v>
      </c>
    </row>
    <row r="25" spans="1:6" ht="15">
      <c r="A25" s="2"/>
      <c r="B25" s="1" t="s">
        <v>49</v>
      </c>
      <c r="C25" s="2"/>
      <c r="D25" s="9"/>
      <c r="F25" s="7">
        <v>2000</v>
      </c>
    </row>
    <row r="26" spans="1:6" ht="15">
      <c r="A26" s="2"/>
      <c r="B26" s="1" t="s">
        <v>48</v>
      </c>
      <c r="C26" s="2"/>
      <c r="D26" s="9"/>
      <c r="F26" s="7">
        <v>80000</v>
      </c>
    </row>
    <row r="27" spans="1:6" ht="15">
      <c r="A27" s="2"/>
      <c r="B27" s="1" t="s">
        <v>42</v>
      </c>
      <c r="C27" s="2"/>
      <c r="D27" s="9" t="s">
        <v>0</v>
      </c>
      <c r="F27" s="7">
        <v>1000</v>
      </c>
    </row>
    <row r="28" spans="1:6" ht="15">
      <c r="A28" s="2"/>
      <c r="B28" s="1" t="s">
        <v>40</v>
      </c>
      <c r="C28" s="2"/>
      <c r="D28" s="9">
        <f>F28</f>
        <v>510000</v>
      </c>
      <c r="F28" s="7">
        <v>510000</v>
      </c>
    </row>
    <row r="29" spans="1:6" ht="15">
      <c r="A29" s="2"/>
      <c r="B29" s="1"/>
      <c r="C29" s="2"/>
      <c r="D29" s="9"/>
      <c r="F29" s="7"/>
    </row>
    <row r="30" spans="1:6" ht="15">
      <c r="A30" s="2">
        <v>502</v>
      </c>
      <c r="B30" s="1"/>
      <c r="C30" s="2"/>
      <c r="D30" s="9">
        <f>F32+F33+F34</f>
        <v>735000</v>
      </c>
      <c r="F30" s="7"/>
    </row>
    <row r="31" spans="1:6" ht="15">
      <c r="A31" s="2" t="s">
        <v>0</v>
      </c>
      <c r="B31" s="2" t="s">
        <v>23</v>
      </c>
      <c r="C31" s="2"/>
      <c r="D31" s="9" t="s">
        <v>0</v>
      </c>
      <c r="F31" s="7"/>
    </row>
    <row r="32" spans="1:6" ht="15">
      <c r="A32" s="2"/>
      <c r="B32" s="1" t="s">
        <v>24</v>
      </c>
      <c r="C32" s="2"/>
      <c r="D32" s="9" t="s">
        <v>0</v>
      </c>
      <c r="F32" s="7">
        <v>550000</v>
      </c>
    </row>
    <row r="33" spans="1:6" ht="15.75">
      <c r="A33" s="2"/>
      <c r="B33" s="1" t="s">
        <v>25</v>
      </c>
      <c r="C33" s="4"/>
      <c r="D33" s="9" t="s">
        <v>0</v>
      </c>
      <c r="F33" s="7">
        <v>110000</v>
      </c>
    </row>
    <row r="34" spans="1:6" ht="15">
      <c r="A34" s="2"/>
      <c r="B34" s="1" t="s">
        <v>26</v>
      </c>
      <c r="C34" s="5"/>
      <c r="D34" s="9" t="s">
        <v>0</v>
      </c>
      <c r="F34" s="7">
        <v>75000</v>
      </c>
    </row>
    <row r="35" spans="1:6" ht="15.75">
      <c r="A35" s="2"/>
      <c r="B35" s="1" t="s">
        <v>0</v>
      </c>
      <c r="C35" s="4"/>
      <c r="D35" s="9"/>
      <c r="F35" s="7" t="s">
        <v>0</v>
      </c>
    </row>
    <row r="36" spans="1:6" ht="15">
      <c r="A36" s="2">
        <v>511</v>
      </c>
      <c r="B36" s="2"/>
      <c r="C36" s="5"/>
      <c r="D36" s="9">
        <f>F37+H36</f>
        <v>115000</v>
      </c>
      <c r="F36" s="7"/>
    </row>
    <row r="37" spans="1:6" ht="15.75">
      <c r="A37" s="2"/>
      <c r="B37" s="2" t="s">
        <v>8</v>
      </c>
      <c r="C37" s="4"/>
      <c r="D37" s="9"/>
      <c r="F37" s="7">
        <v>115000</v>
      </c>
    </row>
    <row r="38" spans="1:6" ht="15.75">
      <c r="A38" s="2">
        <v>512</v>
      </c>
      <c r="B38" s="2"/>
      <c r="C38" s="4"/>
      <c r="D38" s="9">
        <f>F39+H38</f>
        <v>5000</v>
      </c>
      <c r="F38" s="7"/>
    </row>
    <row r="39" spans="1:6" ht="15">
      <c r="A39" s="2"/>
      <c r="B39" s="2" t="s">
        <v>27</v>
      </c>
      <c r="C39" s="1"/>
      <c r="D39" s="9" t="s">
        <v>0</v>
      </c>
      <c r="F39" s="7">
        <v>5000</v>
      </c>
    </row>
    <row r="40" spans="1:6" ht="15.75">
      <c r="A40" s="2">
        <v>518</v>
      </c>
      <c r="B40" s="1" t="s">
        <v>0</v>
      </c>
      <c r="C40" s="8"/>
      <c r="D40" s="9">
        <f>F42+F43+F44+F45+F46+F47+F48+F49+F50+F51+F52</f>
        <v>236000</v>
      </c>
      <c r="F40" s="7" t="s">
        <v>0</v>
      </c>
    </row>
    <row r="41" spans="1:6" ht="15.75">
      <c r="A41" s="2"/>
      <c r="B41" s="3" t="s">
        <v>28</v>
      </c>
      <c r="C41" s="8"/>
      <c r="D41" s="9" t="s">
        <v>0</v>
      </c>
      <c r="F41" s="7" t="s">
        <v>0</v>
      </c>
    </row>
    <row r="42" spans="1:6" ht="15.75">
      <c r="A42" s="2"/>
      <c r="B42" s="6" t="s">
        <v>29</v>
      </c>
      <c r="C42" s="8"/>
      <c r="D42" s="9" t="s">
        <v>0</v>
      </c>
      <c r="F42" s="7">
        <v>38400</v>
      </c>
    </row>
    <row r="43" spans="1:6" ht="15.75">
      <c r="A43" s="2" t="s">
        <v>0</v>
      </c>
      <c r="B43" s="6" t="s">
        <v>30</v>
      </c>
      <c r="C43" s="8"/>
      <c r="D43" s="9" t="s">
        <v>0</v>
      </c>
      <c r="F43" s="7">
        <v>41000</v>
      </c>
    </row>
    <row r="44" spans="1:6" ht="15.75">
      <c r="A44" s="2"/>
      <c r="B44" s="6" t="s">
        <v>47</v>
      </c>
      <c r="C44" s="8"/>
      <c r="D44" s="9" t="s">
        <v>0</v>
      </c>
      <c r="F44" s="7">
        <v>15000</v>
      </c>
    </row>
    <row r="45" spans="1:6" ht="15.75">
      <c r="A45" s="2"/>
      <c r="B45" s="6" t="s">
        <v>1</v>
      </c>
      <c r="C45" s="8"/>
      <c r="D45" s="9"/>
      <c r="F45" s="7">
        <v>1800</v>
      </c>
    </row>
    <row r="46" spans="1:6" ht="15.75">
      <c r="A46" s="2" t="s">
        <v>0</v>
      </c>
      <c r="B46" s="6" t="s">
        <v>31</v>
      </c>
      <c r="C46" s="8"/>
      <c r="D46" s="9" t="s">
        <v>0</v>
      </c>
      <c r="F46" s="7">
        <v>15000</v>
      </c>
    </row>
    <row r="47" spans="1:6" ht="15.75">
      <c r="A47" s="2"/>
      <c r="B47" s="6" t="s">
        <v>32</v>
      </c>
      <c r="C47" s="8"/>
      <c r="D47" s="9"/>
      <c r="F47" s="7">
        <v>5400</v>
      </c>
    </row>
    <row r="48" spans="1:6" ht="15.75">
      <c r="A48" s="2"/>
      <c r="B48" s="6" t="s">
        <v>33</v>
      </c>
      <c r="C48" s="8"/>
      <c r="D48" s="9"/>
      <c r="F48" s="7">
        <v>15000</v>
      </c>
    </row>
    <row r="49" spans="1:6" ht="15.75">
      <c r="A49" s="2"/>
      <c r="B49" s="6" t="s">
        <v>34</v>
      </c>
      <c r="C49" s="8"/>
      <c r="D49" s="9"/>
      <c r="F49" s="7">
        <v>9000</v>
      </c>
    </row>
    <row r="50" spans="1:6" ht="15.75">
      <c r="A50" s="2"/>
      <c r="B50" s="6" t="s">
        <v>35</v>
      </c>
      <c r="C50" s="8"/>
      <c r="D50" s="9"/>
      <c r="F50" s="7">
        <v>28000</v>
      </c>
    </row>
    <row r="51" spans="1:6" ht="15.75">
      <c r="A51" s="2"/>
      <c r="B51" s="6" t="s">
        <v>36</v>
      </c>
      <c r="C51" s="8"/>
      <c r="D51" s="9"/>
      <c r="F51" s="7">
        <v>35000</v>
      </c>
    </row>
    <row r="52" spans="1:6" ht="15.75">
      <c r="A52" s="2"/>
      <c r="B52" s="6" t="s">
        <v>37</v>
      </c>
      <c r="C52" s="8"/>
      <c r="D52" s="9"/>
      <c r="F52" s="7">
        <v>32400</v>
      </c>
    </row>
    <row r="53" spans="1:6" ht="15.75">
      <c r="A53" s="2"/>
      <c r="B53" s="6"/>
      <c r="C53" s="8"/>
      <c r="D53" s="9"/>
      <c r="F53" s="7"/>
    </row>
    <row r="54" spans="1:6" ht="15.75">
      <c r="A54" s="2">
        <v>527</v>
      </c>
      <c r="B54" s="3" t="s">
        <v>51</v>
      </c>
      <c r="C54" s="8"/>
      <c r="D54" s="9">
        <f>F55+F56+F57+F58</f>
        <v>60000</v>
      </c>
      <c r="F54" s="7"/>
    </row>
    <row r="55" spans="1:6" ht="15.75">
      <c r="A55" s="2"/>
      <c r="B55" s="6" t="s">
        <v>43</v>
      </c>
      <c r="C55" s="8"/>
      <c r="D55" s="9"/>
      <c r="F55" s="7">
        <v>14000</v>
      </c>
    </row>
    <row r="56" spans="1:6" ht="15.75">
      <c r="A56" s="2"/>
      <c r="B56" s="6" t="s">
        <v>44</v>
      </c>
      <c r="C56" s="8"/>
      <c r="D56" s="9"/>
      <c r="F56" s="7">
        <v>10000</v>
      </c>
    </row>
    <row r="57" spans="1:6" ht="15.75">
      <c r="A57" s="2"/>
      <c r="B57" s="6" t="s">
        <v>45</v>
      </c>
      <c r="C57" s="8"/>
      <c r="D57" s="9"/>
      <c r="F57" s="7">
        <v>6000</v>
      </c>
    </row>
    <row r="58" spans="1:6" ht="15.75">
      <c r="A58" s="2"/>
      <c r="B58" s="6" t="s">
        <v>46</v>
      </c>
      <c r="C58" s="8"/>
      <c r="D58" s="9"/>
      <c r="F58" s="7">
        <v>30000</v>
      </c>
    </row>
    <row r="59" spans="1:6" ht="15.75">
      <c r="A59" s="2"/>
      <c r="B59" s="6"/>
      <c r="C59" s="8"/>
      <c r="D59" s="9"/>
      <c r="F59" s="7"/>
    </row>
    <row r="60" spans="1:6" ht="15.75">
      <c r="A60" s="2">
        <v>549</v>
      </c>
      <c r="B60" s="6"/>
      <c r="C60" s="8"/>
      <c r="D60" s="9">
        <f>F62+F63</f>
        <v>39000</v>
      </c>
      <c r="F60" s="7"/>
    </row>
    <row r="61" spans="1:6" ht="15.75">
      <c r="A61" s="2"/>
      <c r="B61" s="3" t="s">
        <v>38</v>
      </c>
      <c r="C61" s="8"/>
      <c r="D61" s="9"/>
      <c r="F61" s="7"/>
    </row>
    <row r="62" spans="1:6" ht="15.75">
      <c r="A62" s="2"/>
      <c r="B62" s="6" t="s">
        <v>9</v>
      </c>
      <c r="C62" s="8"/>
      <c r="D62" s="9"/>
      <c r="F62" s="7">
        <v>15000</v>
      </c>
    </row>
    <row r="63" spans="1:6" ht="15">
      <c r="A63" s="2"/>
      <c r="B63" s="6" t="s">
        <v>39</v>
      </c>
      <c r="C63" s="2"/>
      <c r="D63" s="9"/>
      <c r="F63" s="7">
        <v>24000</v>
      </c>
    </row>
    <row r="64" spans="1:6" ht="15">
      <c r="A64" s="2"/>
      <c r="B64" s="6"/>
      <c r="C64" s="2"/>
      <c r="D64" s="9"/>
      <c r="F64" s="7"/>
    </row>
    <row r="65" spans="1:8" ht="15.75">
      <c r="A65" s="2"/>
      <c r="B65" s="2"/>
      <c r="C65" s="4"/>
      <c r="D65" s="9"/>
      <c r="F65" s="7"/>
      <c r="G65" t="s">
        <v>61</v>
      </c>
      <c r="H65" t="s">
        <v>58</v>
      </c>
    </row>
    <row r="66" spans="1:8" ht="15">
      <c r="A66" s="2">
        <v>521</v>
      </c>
      <c r="B66" s="1" t="s">
        <v>10</v>
      </c>
      <c r="D66" s="9">
        <v>4841901</v>
      </c>
      <c r="F66" s="7">
        <v>4841901</v>
      </c>
      <c r="G66">
        <v>85132</v>
      </c>
      <c r="H66">
        <v>18392</v>
      </c>
    </row>
    <row r="67" spans="1:8" ht="15">
      <c r="A67" s="2">
        <v>524</v>
      </c>
      <c r="B67" s="1" t="s">
        <v>11</v>
      </c>
      <c r="D67" s="9">
        <f>F67+H66</f>
        <v>1664638</v>
      </c>
      <c r="F67" s="7">
        <v>1646246</v>
      </c>
      <c r="G67">
        <v>43220</v>
      </c>
      <c r="H67">
        <v>9338</v>
      </c>
    </row>
    <row r="68" spans="1:8" ht="15">
      <c r="A68" s="2">
        <v>527</v>
      </c>
      <c r="B68" s="1" t="s">
        <v>12</v>
      </c>
      <c r="D68" s="9">
        <f>F68+H67</f>
        <v>106176</v>
      </c>
      <c r="F68" s="7">
        <v>96838</v>
      </c>
      <c r="G68">
        <v>2619</v>
      </c>
      <c r="H68">
        <v>566</v>
      </c>
    </row>
    <row r="69" spans="1:6" ht="15">
      <c r="A69" s="2">
        <v>549</v>
      </c>
      <c r="B69" s="1" t="s">
        <v>13</v>
      </c>
      <c r="D69" s="9">
        <f>F69+H68</f>
        <v>47426</v>
      </c>
      <c r="F69" s="7">
        <v>46860</v>
      </c>
    </row>
    <row r="70" spans="1:6" ht="15">
      <c r="A70" s="2"/>
      <c r="B70" s="1"/>
      <c r="D70" s="9"/>
      <c r="F70" s="7"/>
    </row>
    <row r="71" spans="1:6" ht="15">
      <c r="A71" s="2"/>
      <c r="B71" s="1" t="s">
        <v>53</v>
      </c>
      <c r="D71" s="9">
        <f>F71</f>
        <v>570864</v>
      </c>
      <c r="F71" s="7">
        <v>570864</v>
      </c>
    </row>
    <row r="72" spans="4:6" ht="12.75">
      <c r="D72" s="7"/>
      <c r="E72" s="5"/>
      <c r="F72" s="7"/>
    </row>
    <row r="73" spans="1:6" ht="15.75">
      <c r="A73" s="1"/>
      <c r="D73" s="10"/>
      <c r="F73" s="11"/>
    </row>
    <row r="74" spans="1:6" ht="15.75">
      <c r="A74" s="1" t="s">
        <v>64</v>
      </c>
      <c r="D74" s="10">
        <v>9371976</v>
      </c>
      <c r="F74" s="11">
        <v>9371976</v>
      </c>
    </row>
    <row r="75" spans="1:6" ht="15.75">
      <c r="A75" s="1"/>
      <c r="D75" s="10"/>
      <c r="F75" s="11"/>
    </row>
    <row r="76" spans="1:6" ht="15.75">
      <c r="A76" s="1"/>
      <c r="D76" s="10"/>
      <c r="F76" s="11"/>
    </row>
    <row r="77" ht="18">
      <c r="C77" s="15"/>
    </row>
    <row r="78" ht="18">
      <c r="A78" s="13"/>
    </row>
    <row r="80" ht="12.75">
      <c r="A80" t="s">
        <v>55</v>
      </c>
    </row>
    <row r="82" ht="12.75">
      <c r="A82" t="s">
        <v>54</v>
      </c>
    </row>
  </sheetData>
  <sheetProtection/>
  <printOptions/>
  <pageMargins left="0.7" right="0.7" top="0.787401575" bottom="0.787401575" header="0.3" footer="0.3"/>
  <pageSetup fitToWidth="0" fitToHeight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skolka</cp:lastModifiedBy>
  <cp:lastPrinted>2019-12-05T12:51:24Z</cp:lastPrinted>
  <dcterms:created xsi:type="dcterms:W3CDTF">2018-03-28T09:35:02Z</dcterms:created>
  <dcterms:modified xsi:type="dcterms:W3CDTF">2019-12-05T13:28:16Z</dcterms:modified>
  <cp:category/>
  <cp:version/>
  <cp:contentType/>
  <cp:contentStatus/>
</cp:coreProperties>
</file>